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20139527\Desktop\"/>
    </mc:Choice>
  </mc:AlternateContent>
  <bookViews>
    <workbookView xWindow="0" yWindow="0" windowWidth="15360" windowHeight="7755" firstSheet="1" activeTab="5"/>
  </bookViews>
  <sheets>
    <sheet name="2018 Rosters" sheetId="4" r:id="rId1"/>
    <sheet name=" 2018 List" sheetId="1" r:id="rId2"/>
    <sheet name=" 2019 List " sheetId="2" r:id="rId3"/>
    <sheet name=" 2020 List" sheetId="3" r:id="rId4"/>
    <sheet name="2021A" sheetId="5" r:id="rId5"/>
    <sheet name="2021B" sheetId="6" r:id="rId6"/>
  </sheets>
  <calcPr calcId="152511"/>
</workbook>
</file>

<file path=xl/calcChain.xml><?xml version="1.0" encoding="utf-8"?>
<calcChain xmlns="http://schemas.openxmlformats.org/spreadsheetml/2006/main">
  <c r="D31" i="6" l="1"/>
  <c r="D5" i="4" s="1"/>
  <c r="E31" i="3"/>
  <c r="D6" i="4" s="1"/>
  <c r="D8" i="4"/>
  <c r="D29" i="2"/>
  <c r="D7" i="4" s="1"/>
  <c r="F24" i="1"/>
  <c r="F31" i="5"/>
  <c r="D9" i="4" l="1"/>
  <c r="D8" i="1"/>
  <c r="C8" i="4"/>
  <c r="B8" i="4"/>
  <c r="D31" i="5"/>
  <c r="C5" i="4"/>
  <c r="D4" i="4"/>
  <c r="C4" i="4"/>
  <c r="B4" i="4"/>
  <c r="C31" i="6"/>
  <c r="B31" i="6"/>
  <c r="B5" i="4" s="1"/>
  <c r="D31" i="3"/>
  <c r="C31" i="3"/>
  <c r="C6" i="4" s="1"/>
  <c r="B31" i="3"/>
  <c r="B6" i="4" s="1"/>
  <c r="C29" i="2"/>
  <c r="C7" i="4" s="1"/>
  <c r="B29" i="2"/>
  <c r="B7" i="4" s="1"/>
  <c r="E24" i="1"/>
  <c r="D24" i="1"/>
  <c r="C24" i="1"/>
  <c r="E31" i="5"/>
  <c r="C31" i="5"/>
  <c r="C9" i="4" l="1"/>
  <c r="B9" i="4"/>
</calcChain>
</file>

<file path=xl/sharedStrings.xml><?xml version="1.0" encoding="utf-8"?>
<sst xmlns="http://schemas.openxmlformats.org/spreadsheetml/2006/main" count="643" uniqueCount="134">
  <si>
    <t>9th Grade</t>
  </si>
  <si>
    <t>10th Grade</t>
  </si>
  <si>
    <t>11th Grade</t>
  </si>
  <si>
    <t>12th Grade</t>
  </si>
  <si>
    <t>Cohort 1 class of 2021</t>
  </si>
  <si>
    <t>Cohort 2* class of 2021</t>
  </si>
  <si>
    <t>Class of 2020</t>
  </si>
  <si>
    <t>Class of 2019</t>
  </si>
  <si>
    <t>Class of 018</t>
  </si>
  <si>
    <t>Mintesinot Alemu</t>
  </si>
  <si>
    <t xml:space="preserve">Olivia Ann Keeter </t>
  </si>
  <si>
    <t xml:space="preserve">Mohammad Bhiyan </t>
  </si>
  <si>
    <t xml:space="preserve">Cinya Soufi Lin </t>
  </si>
  <si>
    <t>Lucy Beck</t>
  </si>
  <si>
    <t xml:space="preserve">Billy Manishimwe </t>
  </si>
  <si>
    <t>Taylor Graham</t>
  </si>
  <si>
    <t xml:space="preserve">Jacob Scott Dombrowski </t>
  </si>
  <si>
    <t>Shaytaya James</t>
  </si>
  <si>
    <t xml:space="preserve">Evan Christopher Lazaro  </t>
  </si>
  <si>
    <t>Samnatha Johnson</t>
  </si>
  <si>
    <t xml:space="preserve">Nebiyelleul Asfaw Kiros </t>
  </si>
  <si>
    <t>Benjamin Johnston</t>
  </si>
  <si>
    <t xml:space="preserve">Gracia-Maria Najem </t>
  </si>
  <si>
    <t>Root Kidane</t>
  </si>
  <si>
    <t xml:space="preserve">Nikki Vu </t>
  </si>
  <si>
    <t>Nicolina Le</t>
  </si>
  <si>
    <t>Samuel Hudson</t>
  </si>
  <si>
    <t>Alyssa Leveritte</t>
  </si>
  <si>
    <t>Nia McKiever</t>
  </si>
  <si>
    <t xml:space="preserve">David Alex Sawchuk </t>
  </si>
  <si>
    <t>Penn Miller</t>
  </si>
  <si>
    <t xml:space="preserve">Robert Everett Stanard Jr. </t>
  </si>
  <si>
    <t>Saida Mohamed</t>
  </si>
  <si>
    <t xml:space="preserve">Janie Elizabeth Rogers </t>
  </si>
  <si>
    <t>Rijalda Selfulovic</t>
  </si>
  <si>
    <t xml:space="preserve">Lauren Elizabeth Loy </t>
  </si>
  <si>
    <t>Bereket Shibem</t>
  </si>
  <si>
    <t xml:space="preserve">Kylee Mckenzie Battle </t>
  </si>
  <si>
    <t>Kaleb Sixto</t>
  </si>
  <si>
    <t xml:space="preserve">Christopher Alain Lam </t>
  </si>
  <si>
    <t>Maria Uribe</t>
  </si>
  <si>
    <t xml:space="preserve">Adrian Alen Muftich  </t>
  </si>
  <si>
    <t>Emely Valez</t>
  </si>
  <si>
    <t>James Owen McClendon</t>
  </si>
  <si>
    <t>Nathan Worku</t>
  </si>
  <si>
    <t xml:space="preserve">Nigel Walter Hoffmann </t>
  </si>
  <si>
    <t>Louis Todd</t>
  </si>
  <si>
    <t xml:space="preserve">Elysia Ann Elaine Levy </t>
  </si>
  <si>
    <t>Aaron Silkwood</t>
  </si>
  <si>
    <t>Jamar Anthony Jackson</t>
  </si>
  <si>
    <t>Camdon Russell</t>
  </si>
  <si>
    <t xml:space="preserve">Jimmy Phu Nguyen </t>
  </si>
  <si>
    <t>Olivia Blackston</t>
  </si>
  <si>
    <t>Jake Johnson</t>
  </si>
  <si>
    <t>Stiles Parker</t>
  </si>
  <si>
    <t>Portia Naurin</t>
  </si>
  <si>
    <t>Minority</t>
  </si>
  <si>
    <t>Gender</t>
  </si>
  <si>
    <t>SES</t>
  </si>
  <si>
    <t>Other</t>
  </si>
  <si>
    <t>M</t>
  </si>
  <si>
    <t>F</t>
  </si>
  <si>
    <t>C</t>
  </si>
  <si>
    <t>AA</t>
  </si>
  <si>
    <t>X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</si>
  <si>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</si>
  <si>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</si>
  <si>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</si>
  <si>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</si>
  <si>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</si>
  <si>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</si>
  <si>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</si>
  <si>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</si>
  <si>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</si>
  <si>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</si>
  <si>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</si>
  <si>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</si>
  <si>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</si>
  <si>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</si>
  <si>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</si>
  <si>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</si>
  <si>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</si>
  <si>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</si>
  <si>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</si>
  <si>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</si>
  <si>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</si>
  <si>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</si>
  <si>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</si>
  <si>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</si>
  <si>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</si>
  <si>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</si>
  <si>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</si>
  <si>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</si>
  <si>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other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</si>
  <si>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</si>
  <si>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</si>
  <si>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</si>
  <si>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</si>
  <si>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</si>
  <si>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</si>
  <si>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</si>
  <si>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</si>
  <si>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</si>
  <si>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</si>
  <si>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</si>
  <si>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</si>
  <si>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</si>
  <si>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</si>
  <si>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</si>
  <si>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</si>
  <si>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</si>
  <si>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</si>
  <si>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</si>
  <si>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</si>
  <si>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</si>
  <si>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</si>
  <si>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</si>
  <si>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</si>
  <si>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</si>
  <si>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</si>
  <si>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</si>
  <si>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</si>
  <si>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Demogrphic Overview</t>
  </si>
  <si>
    <t>9th Grade Cohort 1</t>
  </si>
  <si>
    <t>Female</t>
  </si>
  <si>
    <t>9th Grade Cohort 2</t>
  </si>
  <si>
    <t>African American/Other*</t>
  </si>
  <si>
    <t xml:space="preserve">*Details by student may be found in workbook pages </t>
  </si>
  <si>
    <t>`</t>
  </si>
  <si>
    <t>y</t>
  </si>
  <si>
    <t>n</t>
  </si>
  <si>
    <t>Sean Hanford</t>
  </si>
  <si>
    <t>Average</t>
  </si>
  <si>
    <t>Socioeconomically Disadvantaged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</si>
</sst>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11" sqref="C11"/>
    </sheetView>
  </sheetViews>
  <sheetFormatPr defaultRowHeight="15" x14ac:dyDescent="0.25"/>
  <cols>
    <col min="1" max="1" width="23.140625" customWidth="1"/>
    <col min="2" max="2" width="16.85546875" style="3" customWidth="1"/>
    <col min="3" max="3" width="9.140625" style="3"/>
    <col min="4" max="4" width="18.85546875" style="3" customWidth="1"/>
  </cols>
  <sheetData>
    <row r="1" spans="1:4" x14ac:dyDescent="0.25">
      <c r="A1" t="s">
        <v>122</v>
      </c>
    </row>
    <row r="3" spans="1:4" ht="31.5" customHeight="1" x14ac:dyDescent="0.25">
      <c r="B3" s="4" t="s">
        <v>126</v>
      </c>
      <c r="C3" s="3" t="s">
        <v>124</v>
      </c>
      <c r="D3" s="22" t="s">
        <v>133</v>
      </c>
    </row>
    <row r="4" spans="1:4" x14ac:dyDescent="0.25">
      <c r="A4" t="s">
        <v>123</v>
      </c>
      <c r="B4" s="20">
        <f>'2021A'!C31</f>
        <v>0.75</v>
      </c>
      <c r="C4" s="20">
        <f>'2021A'!D31</f>
        <v>0.35714285714285715</v>
      </c>
      <c r="D4" s="20">
        <f>'2021A'!E31</f>
        <v>0.39285714285714285</v>
      </c>
    </row>
    <row r="5" spans="1:4" x14ac:dyDescent="0.25">
      <c r="A5" t="s">
        <v>125</v>
      </c>
      <c r="B5" s="20">
        <f>'2021B'!B31</f>
        <v>0.9285714285714286</v>
      </c>
      <c r="C5" s="20">
        <f>'2021B'!C31</f>
        <v>0.5357142857142857</v>
      </c>
      <c r="D5" s="20">
        <f>'2021B'!D31</f>
        <v>0.75</v>
      </c>
    </row>
    <row r="6" spans="1:4" x14ac:dyDescent="0.25">
      <c r="A6" t="s">
        <v>1</v>
      </c>
      <c r="B6" s="20">
        <f>' 2020 List'!B31</f>
        <v>0.7857142857142857</v>
      </c>
      <c r="C6" s="20">
        <f>' 2020 List'!C31</f>
        <v>0.4642857142857143</v>
      </c>
      <c r="D6" s="20">
        <f>' 2020 List'!E31</f>
        <v>0.42857142857142855</v>
      </c>
    </row>
    <row r="7" spans="1:4" x14ac:dyDescent="0.25">
      <c r="A7" t="s">
        <v>2</v>
      </c>
      <c r="B7" s="20">
        <f>' 2019 List '!B29</f>
        <v>0.61538461538461542</v>
      </c>
      <c r="C7" s="20">
        <f>' 2019 List '!C29</f>
        <v>0.38461538461538464</v>
      </c>
      <c r="D7" s="20">
        <f>' 2019 List '!D29</f>
        <v>0.4642857142857143</v>
      </c>
    </row>
    <row r="8" spans="1:4" x14ac:dyDescent="0.25">
      <c r="A8" t="s">
        <v>3</v>
      </c>
      <c r="B8" s="20">
        <f>' 2018 List'!C24</f>
        <v>0.61904761904761907</v>
      </c>
      <c r="C8" s="20">
        <f>' 2018 List'!D24</f>
        <v>0.5714285714285714</v>
      </c>
      <c r="D8" s="20">
        <f>' 2018 List'!F24</f>
        <v>0.47619047619047616</v>
      </c>
    </row>
    <row r="9" spans="1:4" x14ac:dyDescent="0.25">
      <c r="A9" t="s">
        <v>132</v>
      </c>
      <c r="B9" s="20">
        <f>SUM(B4:B8)/5</f>
        <v>0.73974358974358978</v>
      </c>
      <c r="C9" s="20">
        <f>SUM(C4:C8)/5</f>
        <v>0.4626373626373626</v>
      </c>
      <c r="D9" s="20">
        <f>SUM(D4:D8)/5</f>
        <v>0.50238095238095237</v>
      </c>
    </row>
    <row r="11" spans="1:4" ht="16.5" customHeight="1" x14ac:dyDescent="0.25"/>
    <row r="12" spans="1:4" x14ac:dyDescent="0.25">
      <c r="A12" t="s">
        <v>127</v>
      </c>
    </row>
    <row r="20" ht="17.25" customHeight="1" x14ac:dyDescent="0.25"/>
    <row r="36" ht="34.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B7" workbookViewId="0">
      <selection activeCell="B22" sqref="B22:B23"/>
    </sheetView>
  </sheetViews>
  <sheetFormatPr defaultRowHeight="15" x14ac:dyDescent="0.25"/>
  <cols>
    <col min="1" max="1" width="18.85546875" hidden="1" customWidth="1"/>
    <col min="2" max="2" width="13" customWidth="1"/>
    <col min="3" max="5" width="9.140625" style="3"/>
  </cols>
  <sheetData>
    <row r="1" spans="1:6" ht="16.5" thickTop="1" thickBot="1" x14ac:dyDescent="0.3">
      <c r="B1" s="7" t="s">
        <v>3</v>
      </c>
    </row>
    <row r="2" spans="1:6" x14ac:dyDescent="0.25">
      <c r="A2" s="16" t="s">
        <v>8</v>
      </c>
      <c r="B2" s="19"/>
      <c r="C2" s="3" t="s">
        <v>56</v>
      </c>
      <c r="D2" s="3" t="s">
        <v>57</v>
      </c>
      <c r="E2" s="3" t="s">
        <v>58</v>
      </c>
      <c r="F2" s="24"/>
    </row>
    <row r="3" spans="1:6" x14ac:dyDescent="0.25">
      <c r="A3" s="1" t="s">
        <v>9</v>
      </c>
      <c r="B3" s="2" t="s">
        <v>65</v>
      </c>
      <c r="C3" s="3" t="s">
        <v>59</v>
      </c>
      <c r="D3" s="3" t="s">
        <v>60</v>
      </c>
      <c r="E3" s="3" t="s">
        <v>64</v>
      </c>
      <c r="F3" s="25" t="s">
        <v>129</v>
      </c>
    </row>
    <row r="4" spans="1:6" x14ac:dyDescent="0.25">
      <c r="A4" s="1" t="s">
        <v>11</v>
      </c>
      <c r="B4" s="2" t="s">
        <v>66</v>
      </c>
      <c r="C4" s="3" t="s">
        <v>59</v>
      </c>
      <c r="D4" s="3" t="s">
        <v>60</v>
      </c>
      <c r="E4" s="3" t="s">
        <v>64</v>
      </c>
      <c r="F4" s="25" t="s">
        <v>129</v>
      </c>
    </row>
    <row r="5" spans="1:6" x14ac:dyDescent="0.25">
      <c r="A5" s="1" t="s">
        <v>13</v>
      </c>
      <c r="B5" s="2" t="s">
        <v>67</v>
      </c>
      <c r="C5" s="3" t="s">
        <v>62</v>
      </c>
      <c r="D5" s="3" t="s">
        <v>61</v>
      </c>
      <c r="F5" s="25" t="s">
        <v>130</v>
      </c>
    </row>
    <row r="6" spans="1:6" x14ac:dyDescent="0.25">
      <c r="A6" s="1" t="s">
        <v>15</v>
      </c>
      <c r="B6" s="2" t="s">
        <v>68</v>
      </c>
      <c r="C6" s="3" t="s">
        <v>62</v>
      </c>
      <c r="D6" s="3" t="s">
        <v>61</v>
      </c>
      <c r="E6" s="3" t="s">
        <v>64</v>
      </c>
      <c r="F6" s="25" t="s">
        <v>129</v>
      </c>
    </row>
    <row r="7" spans="1:6" x14ac:dyDescent="0.25">
      <c r="A7" s="1" t="s">
        <v>17</v>
      </c>
      <c r="B7" s="2" t="s">
        <v>69</v>
      </c>
      <c r="C7" s="3" t="s">
        <v>63</v>
      </c>
      <c r="D7" s="3" t="s">
        <v>61</v>
      </c>
      <c r="E7" s="3" t="s">
        <v>64</v>
      </c>
      <c r="F7" s="25" t="s">
        <v>129</v>
      </c>
    </row>
    <row r="8" spans="1:6" x14ac:dyDescent="0.25">
      <c r="A8" s="1" t="s">
        <v>19</v>
      </c>
      <c r="B8" s="2" t="s">
        <v>70</v>
      </c>
      <c r="C8" s="3" t="s">
        <v>63</v>
      </c>
      <c r="D8" s="20">
        <f>' 2018 List'!E24</f>
        <v>0.5714285714285714</v>
      </c>
      <c r="E8" s="3" t="s">
        <v>64</v>
      </c>
      <c r="F8" s="25" t="s">
        <v>129</v>
      </c>
    </row>
    <row r="9" spans="1:6" x14ac:dyDescent="0.25">
      <c r="A9" s="1" t="s">
        <v>21</v>
      </c>
      <c r="B9" s="2" t="s">
        <v>71</v>
      </c>
      <c r="C9" s="3" t="s">
        <v>62</v>
      </c>
      <c r="D9" s="3" t="s">
        <v>60</v>
      </c>
      <c r="F9" s="25" t="s">
        <v>130</v>
      </c>
    </row>
    <row r="10" spans="1:6" x14ac:dyDescent="0.25">
      <c r="A10" s="1" t="s">
        <v>23</v>
      </c>
      <c r="B10" s="2" t="s">
        <v>72</v>
      </c>
      <c r="C10" s="3" t="s">
        <v>59</v>
      </c>
      <c r="D10" s="3" t="s">
        <v>61</v>
      </c>
      <c r="E10" s="3" t="s">
        <v>64</v>
      </c>
      <c r="F10" s="25" t="s">
        <v>129</v>
      </c>
    </row>
    <row r="11" spans="1:6" ht="16.5" customHeight="1" x14ac:dyDescent="0.25">
      <c r="A11" s="1" t="s">
        <v>25</v>
      </c>
      <c r="B11" s="2" t="s">
        <v>73</v>
      </c>
      <c r="C11" s="3" t="s">
        <v>59</v>
      </c>
      <c r="D11" s="3" t="s">
        <v>61</v>
      </c>
      <c r="F11" s="25" t="s">
        <v>129</v>
      </c>
    </row>
    <row r="12" spans="1:6" x14ac:dyDescent="0.25">
      <c r="A12" s="1" t="s">
        <v>27</v>
      </c>
      <c r="B12" s="2" t="s">
        <v>74</v>
      </c>
      <c r="C12" s="3" t="s">
        <v>63</v>
      </c>
      <c r="D12" s="3" t="s">
        <v>61</v>
      </c>
      <c r="F12" s="25" t="s">
        <v>130</v>
      </c>
    </row>
    <row r="13" spans="1:6" x14ac:dyDescent="0.25">
      <c r="A13" s="1" t="s">
        <v>28</v>
      </c>
      <c r="B13" s="2" t="s">
        <v>75</v>
      </c>
      <c r="C13" s="3" t="s">
        <v>63</v>
      </c>
      <c r="D13" s="3" t="s">
        <v>61</v>
      </c>
      <c r="E13" s="3" t="s">
        <v>64</v>
      </c>
      <c r="F13" s="25" t="s">
        <v>130</v>
      </c>
    </row>
    <row r="14" spans="1:6" x14ac:dyDescent="0.25">
      <c r="A14" s="1" t="s">
        <v>30</v>
      </c>
      <c r="B14" s="2" t="s">
        <v>76</v>
      </c>
      <c r="C14" s="3" t="s">
        <v>62</v>
      </c>
      <c r="D14" s="3" t="s">
        <v>60</v>
      </c>
      <c r="F14" s="25" t="s">
        <v>130</v>
      </c>
    </row>
    <row r="15" spans="1:6" x14ac:dyDescent="0.25">
      <c r="A15" s="1" t="s">
        <v>32</v>
      </c>
      <c r="B15" s="2" t="s">
        <v>77</v>
      </c>
      <c r="C15" s="3" t="s">
        <v>59</v>
      </c>
      <c r="D15" s="3" t="s">
        <v>61</v>
      </c>
      <c r="E15" s="3" t="s">
        <v>64</v>
      </c>
      <c r="F15" s="25" t="s">
        <v>129</v>
      </c>
    </row>
    <row r="16" spans="1:6" x14ac:dyDescent="0.25">
      <c r="A16" s="1" t="s">
        <v>34</v>
      </c>
      <c r="B16" s="2" t="s">
        <v>78</v>
      </c>
      <c r="C16" s="3" t="s">
        <v>59</v>
      </c>
      <c r="D16" s="3" t="s">
        <v>61</v>
      </c>
      <c r="E16" s="3" t="s">
        <v>64</v>
      </c>
      <c r="F16" s="25" t="s">
        <v>130</v>
      </c>
    </row>
    <row r="17" spans="1:6" x14ac:dyDescent="0.25">
      <c r="A17" s="1" t="s">
        <v>36</v>
      </c>
      <c r="B17" s="2" t="s">
        <v>79</v>
      </c>
      <c r="C17" s="3" t="s">
        <v>59</v>
      </c>
      <c r="D17" s="3" t="s">
        <v>60</v>
      </c>
      <c r="E17" s="3" t="s">
        <v>64</v>
      </c>
      <c r="F17" s="25" t="s">
        <v>130</v>
      </c>
    </row>
    <row r="18" spans="1:6" x14ac:dyDescent="0.25">
      <c r="A18" s="1" t="s">
        <v>38</v>
      </c>
      <c r="B18" s="2" t="s">
        <v>80</v>
      </c>
      <c r="C18" s="3" t="s">
        <v>63</v>
      </c>
      <c r="D18" s="3" t="s">
        <v>60</v>
      </c>
      <c r="F18" s="25" t="s">
        <v>130</v>
      </c>
    </row>
    <row r="19" spans="1:6" x14ac:dyDescent="0.25">
      <c r="A19" s="1" t="s">
        <v>40</v>
      </c>
      <c r="B19" s="2" t="s">
        <v>81</v>
      </c>
      <c r="C19" s="3" t="s">
        <v>59</v>
      </c>
      <c r="D19" s="3" t="s">
        <v>61</v>
      </c>
      <c r="E19" s="3" t="s">
        <v>64</v>
      </c>
      <c r="F19" s="25" t="s">
        <v>129</v>
      </c>
    </row>
    <row r="20" spans="1:6" ht="17.25" customHeight="1" x14ac:dyDescent="0.25">
      <c r="A20" s="1" t="s">
        <v>42</v>
      </c>
      <c r="B20" s="2" t="s">
        <v>82</v>
      </c>
      <c r="C20" s="3" t="s">
        <v>59</v>
      </c>
      <c r="D20" s="3" t="s">
        <v>61</v>
      </c>
      <c r="E20" s="3" t="s">
        <v>64</v>
      </c>
      <c r="F20" s="25" t="s">
        <v>129</v>
      </c>
    </row>
    <row r="21" spans="1:6" x14ac:dyDescent="0.25">
      <c r="A21" s="1" t="s">
        <v>44</v>
      </c>
      <c r="B21" s="2" t="s">
        <v>83</v>
      </c>
      <c r="C21" s="3" t="s">
        <v>63</v>
      </c>
      <c r="D21" s="3" t="s">
        <v>60</v>
      </c>
      <c r="F21" s="25" t="s">
        <v>130</v>
      </c>
    </row>
    <row r="22" spans="1:6" x14ac:dyDescent="0.25">
      <c r="A22" s="1" t="s">
        <v>46</v>
      </c>
      <c r="B22" s="2" t="s">
        <v>84</v>
      </c>
      <c r="C22" s="3" t="s">
        <v>62</v>
      </c>
      <c r="D22" s="3" t="s">
        <v>60</v>
      </c>
      <c r="F22" s="25" t="s">
        <v>130</v>
      </c>
    </row>
    <row r="23" spans="1:6" x14ac:dyDescent="0.25">
      <c r="A23" s="8" t="s">
        <v>48</v>
      </c>
      <c r="B23" s="2" t="s">
        <v>85</v>
      </c>
      <c r="C23" s="3" t="s">
        <v>62</v>
      </c>
      <c r="D23" s="3" t="s">
        <v>60</v>
      </c>
      <c r="F23" s="25" t="s">
        <v>130</v>
      </c>
    </row>
    <row r="24" spans="1:6" x14ac:dyDescent="0.25">
      <c r="C24" s="20">
        <f>13/21</f>
        <v>0.61904761904761907</v>
      </c>
      <c r="D24" s="20">
        <f>12/21</f>
        <v>0.5714285714285714</v>
      </c>
      <c r="E24" s="20">
        <f>12/21</f>
        <v>0.5714285714285714</v>
      </c>
      <c r="F24" s="21">
        <f>10/21</f>
        <v>0.47619047619047616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A3" sqref="A3:A28"/>
    </sheetView>
  </sheetViews>
  <sheetFormatPr defaultRowHeight="15" x14ac:dyDescent="0.25"/>
  <cols>
    <col min="1" max="1" width="22.28515625" customWidth="1"/>
    <col min="2" max="2" width="10.42578125" bestFit="1" customWidth="1"/>
    <col min="3" max="3" width="9.140625" style="3"/>
    <col min="4" max="4" width="12.140625" style="3" bestFit="1" customWidth="1"/>
    <col min="5" max="5" width="9.140625" style="3"/>
  </cols>
  <sheetData>
    <row r="1" spans="1:5" ht="16.5" thickTop="1" thickBot="1" x14ac:dyDescent="0.3">
      <c r="A1" s="7" t="s">
        <v>2</v>
      </c>
    </row>
    <row r="2" spans="1:5" x14ac:dyDescent="0.25">
      <c r="A2" s="16" t="s">
        <v>7</v>
      </c>
      <c r="B2" s="3" t="s">
        <v>56</v>
      </c>
      <c r="C2" s="3" t="s">
        <v>57</v>
      </c>
      <c r="D2" s="3" t="s">
        <v>58</v>
      </c>
      <c r="E2"/>
    </row>
    <row r="3" spans="1:5" x14ac:dyDescent="0.25">
      <c r="A3" s="2" t="s">
        <v>65</v>
      </c>
      <c r="B3" s="3" t="s">
        <v>63</v>
      </c>
      <c r="C3" s="3" t="s">
        <v>60</v>
      </c>
      <c r="D3" s="3" t="s">
        <v>130</v>
      </c>
      <c r="E3"/>
    </row>
    <row r="4" spans="1:5" x14ac:dyDescent="0.25">
      <c r="A4" s="2" t="s">
        <v>66</v>
      </c>
      <c r="B4" s="3" t="s">
        <v>63</v>
      </c>
      <c r="C4" s="3" t="s">
        <v>60</v>
      </c>
      <c r="D4" s="3" t="s">
        <v>129</v>
      </c>
      <c r="E4"/>
    </row>
    <row r="5" spans="1:5" x14ac:dyDescent="0.25">
      <c r="A5" s="2" t="s">
        <v>67</v>
      </c>
      <c r="B5" s="3" t="s">
        <v>62</v>
      </c>
      <c r="C5" s="3" t="s">
        <v>60</v>
      </c>
      <c r="D5" s="3" t="s">
        <v>130</v>
      </c>
      <c r="E5"/>
    </row>
    <row r="6" spans="1:5" x14ac:dyDescent="0.25">
      <c r="A6" s="2" t="s">
        <v>68</v>
      </c>
      <c r="B6" s="3" t="s">
        <v>62</v>
      </c>
      <c r="C6" s="3" t="s">
        <v>61</v>
      </c>
      <c r="D6" s="3" t="s">
        <v>130</v>
      </c>
      <c r="E6"/>
    </row>
    <row r="7" spans="1:5" x14ac:dyDescent="0.25">
      <c r="A7" s="2" t="s">
        <v>69</v>
      </c>
      <c r="B7" s="3" t="s">
        <v>62</v>
      </c>
      <c r="C7" s="3" t="s">
        <v>60</v>
      </c>
      <c r="D7" s="3" t="s">
        <v>130</v>
      </c>
      <c r="E7"/>
    </row>
    <row r="8" spans="1:5" x14ac:dyDescent="0.25">
      <c r="A8" s="2" t="s">
        <v>70</v>
      </c>
      <c r="B8" s="3" t="s">
        <v>59</v>
      </c>
      <c r="C8" s="3" t="s">
        <v>60</v>
      </c>
      <c r="D8" s="3" t="s">
        <v>129</v>
      </c>
      <c r="E8"/>
    </row>
    <row r="9" spans="1:5" x14ac:dyDescent="0.25">
      <c r="A9" s="2" t="s">
        <v>71</v>
      </c>
      <c r="B9" s="3" t="s">
        <v>59</v>
      </c>
      <c r="C9" s="3" t="s">
        <v>61</v>
      </c>
      <c r="D9" s="3" t="s">
        <v>129</v>
      </c>
      <c r="E9"/>
    </row>
    <row r="10" spans="1:5" x14ac:dyDescent="0.25">
      <c r="A10" s="2" t="s">
        <v>72</v>
      </c>
      <c r="B10" s="3" t="s">
        <v>59</v>
      </c>
      <c r="C10" s="3" t="s">
        <v>60</v>
      </c>
      <c r="D10" s="3" t="s">
        <v>129</v>
      </c>
      <c r="E10"/>
    </row>
    <row r="11" spans="1:5" x14ac:dyDescent="0.25">
      <c r="A11" s="2" t="s">
        <v>73</v>
      </c>
      <c r="B11" s="3" t="s">
        <v>62</v>
      </c>
      <c r="C11" s="3" t="s">
        <v>60</v>
      </c>
      <c r="D11" s="3" t="s">
        <v>130</v>
      </c>
      <c r="E11"/>
    </row>
    <row r="12" spans="1:5" x14ac:dyDescent="0.25">
      <c r="A12" s="2" t="s">
        <v>74</v>
      </c>
      <c r="B12" s="3" t="s">
        <v>62</v>
      </c>
      <c r="C12" s="3" t="s">
        <v>60</v>
      </c>
      <c r="D12" s="3" t="s">
        <v>130</v>
      </c>
      <c r="E12"/>
    </row>
    <row r="13" spans="1:5" x14ac:dyDescent="0.25">
      <c r="A13" s="2" t="s">
        <v>75</v>
      </c>
      <c r="B13" s="3" t="s">
        <v>63</v>
      </c>
      <c r="C13" s="3" t="s">
        <v>60</v>
      </c>
      <c r="D13" s="3" t="s">
        <v>129</v>
      </c>
      <c r="E13"/>
    </row>
    <row r="14" spans="1:5" x14ac:dyDescent="0.25">
      <c r="A14" s="2" t="s">
        <v>76</v>
      </c>
      <c r="B14" s="3" t="s">
        <v>59</v>
      </c>
      <c r="C14" s="3" t="s">
        <v>61</v>
      </c>
      <c r="D14" s="3" t="s">
        <v>129</v>
      </c>
      <c r="E14"/>
    </row>
    <row r="15" spans="1:5" x14ac:dyDescent="0.25">
      <c r="A15" s="2" t="s">
        <v>77</v>
      </c>
      <c r="B15" s="3" t="s">
        <v>59</v>
      </c>
      <c r="C15" s="3" t="s">
        <v>61</v>
      </c>
      <c r="D15" s="3" t="s">
        <v>130</v>
      </c>
      <c r="E15"/>
    </row>
    <row r="16" spans="1:5" x14ac:dyDescent="0.25">
      <c r="A16" s="2" t="s">
        <v>78</v>
      </c>
      <c r="B16" s="3" t="s">
        <v>59</v>
      </c>
      <c r="C16" s="3" t="s">
        <v>61</v>
      </c>
      <c r="D16" s="3" t="s">
        <v>130</v>
      </c>
      <c r="E16"/>
    </row>
    <row r="17" spans="1:5" x14ac:dyDescent="0.25">
      <c r="A17" s="2" t="s">
        <v>79</v>
      </c>
      <c r="B17" s="3" t="s">
        <v>63</v>
      </c>
      <c r="C17" s="3" t="s">
        <v>61</v>
      </c>
      <c r="D17" s="3" t="s">
        <v>129</v>
      </c>
      <c r="E17"/>
    </row>
    <row r="18" spans="1:5" x14ac:dyDescent="0.25">
      <c r="A18" s="2" t="s">
        <v>80</v>
      </c>
      <c r="B18" s="3" t="s">
        <v>62</v>
      </c>
      <c r="C18" s="3" t="s">
        <v>60</v>
      </c>
      <c r="D18" s="3" t="s">
        <v>130</v>
      </c>
      <c r="E18"/>
    </row>
    <row r="19" spans="1:5" x14ac:dyDescent="0.25">
      <c r="A19" s="2" t="s">
        <v>81</v>
      </c>
      <c r="B19" s="3" t="s">
        <v>63</v>
      </c>
      <c r="C19" s="3" t="s">
        <v>61</v>
      </c>
      <c r="D19" s="3" t="s">
        <v>129</v>
      </c>
      <c r="E19"/>
    </row>
    <row r="20" spans="1:5" x14ac:dyDescent="0.25">
      <c r="A20" s="2" t="s">
        <v>82</v>
      </c>
      <c r="B20" s="3" t="s">
        <v>62</v>
      </c>
      <c r="C20" s="3" t="s">
        <v>60</v>
      </c>
      <c r="D20" s="3" t="s">
        <v>130</v>
      </c>
      <c r="E20"/>
    </row>
    <row r="21" spans="1:5" x14ac:dyDescent="0.25">
      <c r="A21" s="2" t="s">
        <v>83</v>
      </c>
      <c r="B21" s="3" t="s">
        <v>59</v>
      </c>
      <c r="C21" s="3" t="s">
        <v>60</v>
      </c>
      <c r="D21" s="3" t="s">
        <v>129</v>
      </c>
      <c r="E21"/>
    </row>
    <row r="22" spans="1:5" x14ac:dyDescent="0.25">
      <c r="A22" t="s">
        <v>84</v>
      </c>
      <c r="B22" s="3" t="s">
        <v>62</v>
      </c>
      <c r="C22" s="3" t="s">
        <v>60</v>
      </c>
      <c r="D22" s="3" t="s">
        <v>130</v>
      </c>
      <c r="E22"/>
    </row>
    <row r="23" spans="1:5" x14ac:dyDescent="0.25">
      <c r="A23" t="s">
        <v>85</v>
      </c>
      <c r="B23" s="3" t="s">
        <v>62</v>
      </c>
      <c r="C23" s="3" t="s">
        <v>60</v>
      </c>
      <c r="D23" s="3" t="s">
        <v>130</v>
      </c>
      <c r="E23"/>
    </row>
    <row r="24" spans="1:5" x14ac:dyDescent="0.25">
      <c r="A24" t="s">
        <v>86</v>
      </c>
      <c r="B24" s="3" t="s">
        <v>59</v>
      </c>
      <c r="C24" s="3" t="s">
        <v>61</v>
      </c>
      <c r="D24" s="3" t="s">
        <v>130</v>
      </c>
      <c r="E24"/>
    </row>
    <row r="25" spans="1:5" x14ac:dyDescent="0.25">
      <c r="A25" t="s">
        <v>87</v>
      </c>
      <c r="B25" s="3" t="s">
        <v>63</v>
      </c>
      <c r="C25" s="3" t="s">
        <v>61</v>
      </c>
      <c r="D25" s="3" t="s">
        <v>129</v>
      </c>
      <c r="E25"/>
    </row>
    <row r="26" spans="1:5" x14ac:dyDescent="0.25">
      <c r="A26" t="s">
        <v>88</v>
      </c>
      <c r="B26" s="3" t="s">
        <v>63</v>
      </c>
      <c r="C26" s="3" t="s">
        <v>60</v>
      </c>
      <c r="D26" s="3" t="s">
        <v>129</v>
      </c>
      <c r="E26"/>
    </row>
    <row r="27" spans="1:5" x14ac:dyDescent="0.25">
      <c r="A27" t="s">
        <v>89</v>
      </c>
      <c r="B27" s="3" t="s">
        <v>62</v>
      </c>
      <c r="C27" s="3" t="s">
        <v>60</v>
      </c>
      <c r="D27" s="3" t="s">
        <v>130</v>
      </c>
      <c r="E27"/>
    </row>
    <row r="28" spans="1:5" x14ac:dyDescent="0.25">
      <c r="A28" t="s">
        <v>90</v>
      </c>
      <c r="B28" s="3" t="s">
        <v>59</v>
      </c>
      <c r="C28" s="3" t="s">
        <v>61</v>
      </c>
      <c r="D28" s="3" t="s">
        <v>129</v>
      </c>
      <c r="E28"/>
    </row>
    <row r="29" spans="1:5" x14ac:dyDescent="0.25">
      <c r="B29" s="20">
        <f>16/26</f>
        <v>0.61538461538461542</v>
      </c>
      <c r="C29" s="20">
        <f>10/26</f>
        <v>0.38461538461538464</v>
      </c>
      <c r="D29" s="20">
        <f>13/28</f>
        <v>0.4642857142857143</v>
      </c>
      <c r="E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23" sqref="F23"/>
    </sheetView>
  </sheetViews>
  <sheetFormatPr defaultRowHeight="15" x14ac:dyDescent="0.25"/>
  <cols>
    <col min="1" max="1" width="12.140625" bestFit="1" customWidth="1"/>
    <col min="2" max="4" width="9.140625" style="3"/>
  </cols>
  <sheetData>
    <row r="1" spans="1:5" ht="16.5" thickTop="1" thickBot="1" x14ac:dyDescent="0.3">
      <c r="A1" s="7" t="s">
        <v>1</v>
      </c>
    </row>
    <row r="2" spans="1:5" x14ac:dyDescent="0.25">
      <c r="A2" s="17" t="s">
        <v>6</v>
      </c>
      <c r="B2" s="3" t="s">
        <v>56</v>
      </c>
      <c r="C2" s="3" t="s">
        <v>57</v>
      </c>
      <c r="D2" s="3" t="s">
        <v>58</v>
      </c>
    </row>
    <row r="3" spans="1:5" x14ac:dyDescent="0.25">
      <c r="A3" t="s">
        <v>65</v>
      </c>
      <c r="B3" s="3" t="s">
        <v>93</v>
      </c>
      <c r="C3" s="3" t="s">
        <v>61</v>
      </c>
      <c r="D3" s="3" t="s">
        <v>64</v>
      </c>
      <c r="E3" s="23" t="s">
        <v>130</v>
      </c>
    </row>
    <row r="4" spans="1:5" x14ac:dyDescent="0.25">
      <c r="A4" t="s">
        <v>66</v>
      </c>
      <c r="B4" s="3" t="s">
        <v>93</v>
      </c>
      <c r="C4" s="3" t="s">
        <v>61</v>
      </c>
      <c r="D4" s="3" t="s">
        <v>64</v>
      </c>
      <c r="E4" s="23" t="s">
        <v>130</v>
      </c>
    </row>
    <row r="5" spans="1:5" x14ac:dyDescent="0.25">
      <c r="A5" t="s">
        <v>67</v>
      </c>
      <c r="B5" s="3" t="s">
        <v>93</v>
      </c>
      <c r="C5" s="3" t="s">
        <v>61</v>
      </c>
      <c r="D5" s="3" t="s">
        <v>64</v>
      </c>
      <c r="E5" s="23" t="s">
        <v>129</v>
      </c>
    </row>
    <row r="6" spans="1:5" x14ac:dyDescent="0.25">
      <c r="A6" t="s">
        <v>68</v>
      </c>
      <c r="B6" s="3" t="s">
        <v>62</v>
      </c>
      <c r="C6" s="3" t="s">
        <v>60</v>
      </c>
      <c r="E6" s="23" t="s">
        <v>130</v>
      </c>
    </row>
    <row r="7" spans="1:5" x14ac:dyDescent="0.25">
      <c r="A7" t="s">
        <v>69</v>
      </c>
      <c r="B7" s="3" t="s">
        <v>93</v>
      </c>
      <c r="C7" s="3" t="s">
        <v>61</v>
      </c>
      <c r="E7" s="23" t="s">
        <v>129</v>
      </c>
    </row>
    <row r="8" spans="1:5" x14ac:dyDescent="0.25">
      <c r="A8" t="s">
        <v>70</v>
      </c>
      <c r="B8" s="3" t="s">
        <v>93</v>
      </c>
      <c r="C8" s="3" t="s">
        <v>61</v>
      </c>
      <c r="D8" s="3" t="s">
        <v>64</v>
      </c>
      <c r="E8" s="23" t="s">
        <v>130</v>
      </c>
    </row>
    <row r="9" spans="1:5" x14ac:dyDescent="0.25">
      <c r="A9" t="s">
        <v>71</v>
      </c>
      <c r="B9" s="3" t="s">
        <v>93</v>
      </c>
      <c r="C9" s="3" t="s">
        <v>61</v>
      </c>
      <c r="D9" s="3" t="s">
        <v>64</v>
      </c>
      <c r="E9" s="23" t="s">
        <v>129</v>
      </c>
    </row>
    <row r="10" spans="1:5" x14ac:dyDescent="0.25">
      <c r="A10" t="s">
        <v>72</v>
      </c>
      <c r="B10" s="3" t="s">
        <v>63</v>
      </c>
      <c r="C10" s="3" t="s">
        <v>61</v>
      </c>
      <c r="D10" s="3" t="s">
        <v>64</v>
      </c>
      <c r="E10" s="23" t="s">
        <v>130</v>
      </c>
    </row>
    <row r="11" spans="1:5" x14ac:dyDescent="0.25">
      <c r="A11" t="s">
        <v>73</v>
      </c>
      <c r="B11" s="3" t="s">
        <v>93</v>
      </c>
      <c r="C11" s="3" t="s">
        <v>60</v>
      </c>
      <c r="E11" s="23" t="s">
        <v>129</v>
      </c>
    </row>
    <row r="12" spans="1:5" x14ac:dyDescent="0.25">
      <c r="A12" t="s">
        <v>74</v>
      </c>
      <c r="B12" s="3" t="s">
        <v>93</v>
      </c>
      <c r="C12" s="3" t="s">
        <v>60</v>
      </c>
      <c r="E12" s="23" t="s">
        <v>130</v>
      </c>
    </row>
    <row r="13" spans="1:5" x14ac:dyDescent="0.25">
      <c r="A13" t="s">
        <v>75</v>
      </c>
      <c r="B13" s="3" t="s">
        <v>93</v>
      </c>
      <c r="C13" s="3" t="s">
        <v>61</v>
      </c>
      <c r="D13" s="3" t="s">
        <v>64</v>
      </c>
      <c r="E13" s="23" t="s">
        <v>129</v>
      </c>
    </row>
    <row r="14" spans="1:5" x14ac:dyDescent="0.25">
      <c r="A14" t="s">
        <v>76</v>
      </c>
      <c r="B14" s="3" t="s">
        <v>93</v>
      </c>
      <c r="C14" s="3" t="s">
        <v>61</v>
      </c>
      <c r="E14" s="23" t="s">
        <v>129</v>
      </c>
    </row>
    <row r="15" spans="1:5" x14ac:dyDescent="0.25">
      <c r="A15" t="s">
        <v>77</v>
      </c>
      <c r="B15" s="3" t="s">
        <v>93</v>
      </c>
      <c r="C15" s="3" t="s">
        <v>60</v>
      </c>
      <c r="E15" s="23" t="s">
        <v>129</v>
      </c>
    </row>
    <row r="16" spans="1:5" x14ac:dyDescent="0.25">
      <c r="A16" t="s">
        <v>78</v>
      </c>
      <c r="B16" s="3" t="s">
        <v>63</v>
      </c>
      <c r="C16" s="3" t="s">
        <v>61</v>
      </c>
      <c r="D16" s="3" t="s">
        <v>64</v>
      </c>
      <c r="E16" s="23" t="s">
        <v>130</v>
      </c>
    </row>
    <row r="17" spans="1:5" x14ac:dyDescent="0.25">
      <c r="A17" t="s">
        <v>79</v>
      </c>
      <c r="B17" s="3" t="s">
        <v>93</v>
      </c>
      <c r="C17" s="3" t="s">
        <v>61</v>
      </c>
      <c r="E17" s="23" t="s">
        <v>130</v>
      </c>
    </row>
    <row r="18" spans="1:5" x14ac:dyDescent="0.25">
      <c r="A18" t="s">
        <v>80</v>
      </c>
      <c r="B18" s="3" t="s">
        <v>63</v>
      </c>
      <c r="C18" s="3" t="s">
        <v>60</v>
      </c>
      <c r="D18" s="3" t="s">
        <v>64</v>
      </c>
      <c r="E18" s="23" t="s">
        <v>129</v>
      </c>
    </row>
    <row r="19" spans="1:5" x14ac:dyDescent="0.25">
      <c r="A19" t="s">
        <v>81</v>
      </c>
      <c r="B19" s="3" t="s">
        <v>93</v>
      </c>
      <c r="C19" s="3" t="s">
        <v>60</v>
      </c>
      <c r="D19" s="3" t="s">
        <v>64</v>
      </c>
      <c r="E19" s="23" t="s">
        <v>129</v>
      </c>
    </row>
    <row r="20" spans="1:5" x14ac:dyDescent="0.25">
      <c r="A20" t="s">
        <v>82</v>
      </c>
      <c r="B20" s="3" t="s">
        <v>62</v>
      </c>
      <c r="C20" s="3" t="s">
        <v>60</v>
      </c>
      <c r="E20" s="23" t="s">
        <v>130</v>
      </c>
    </row>
    <row r="21" spans="1:5" x14ac:dyDescent="0.25">
      <c r="A21" t="s">
        <v>83</v>
      </c>
      <c r="B21" s="3" t="s">
        <v>63</v>
      </c>
      <c r="C21" s="3" t="s">
        <v>60</v>
      </c>
      <c r="E21" s="23" t="s">
        <v>130</v>
      </c>
    </row>
    <row r="22" spans="1:5" x14ac:dyDescent="0.25">
      <c r="A22" t="s">
        <v>84</v>
      </c>
      <c r="B22" s="3" t="s">
        <v>93</v>
      </c>
      <c r="C22" s="3" t="s">
        <v>61</v>
      </c>
      <c r="D22" s="3" t="s">
        <v>64</v>
      </c>
      <c r="E22" s="23" t="s">
        <v>129</v>
      </c>
    </row>
    <row r="23" spans="1:5" x14ac:dyDescent="0.25">
      <c r="A23" t="s">
        <v>85</v>
      </c>
      <c r="B23" s="3" t="s">
        <v>93</v>
      </c>
      <c r="C23" s="3" t="s">
        <v>60</v>
      </c>
      <c r="E23" s="23" t="s">
        <v>130</v>
      </c>
    </row>
    <row r="24" spans="1:5" x14ac:dyDescent="0.25">
      <c r="A24" t="s">
        <v>86</v>
      </c>
      <c r="B24" s="3" t="s">
        <v>62</v>
      </c>
      <c r="C24" s="3" t="s">
        <v>60</v>
      </c>
      <c r="E24" s="23" t="s">
        <v>130</v>
      </c>
    </row>
    <row r="25" spans="1:5" x14ac:dyDescent="0.25">
      <c r="A25" t="s">
        <v>87</v>
      </c>
      <c r="B25" s="3" t="s">
        <v>93</v>
      </c>
      <c r="C25" s="3" t="s">
        <v>60</v>
      </c>
      <c r="D25" s="3" t="s">
        <v>64</v>
      </c>
      <c r="E25" s="23" t="s">
        <v>129</v>
      </c>
    </row>
    <row r="26" spans="1:5" x14ac:dyDescent="0.25">
      <c r="A26" t="s">
        <v>88</v>
      </c>
      <c r="B26" s="3" t="s">
        <v>63</v>
      </c>
      <c r="C26" s="3" t="s">
        <v>61</v>
      </c>
      <c r="E26" s="23" t="s">
        <v>130</v>
      </c>
    </row>
    <row r="27" spans="1:5" x14ac:dyDescent="0.25">
      <c r="A27" t="s">
        <v>89</v>
      </c>
      <c r="B27" s="3" t="s">
        <v>62</v>
      </c>
      <c r="C27" s="3" t="s">
        <v>60</v>
      </c>
      <c r="E27" s="23" t="s">
        <v>130</v>
      </c>
    </row>
    <row r="28" spans="1:5" x14ac:dyDescent="0.25">
      <c r="A28" t="s">
        <v>90</v>
      </c>
      <c r="B28" s="3" t="s">
        <v>62</v>
      </c>
      <c r="C28" s="3" t="s">
        <v>60</v>
      </c>
      <c r="E28" s="23" t="s">
        <v>130</v>
      </c>
    </row>
    <row r="29" spans="1:5" x14ac:dyDescent="0.25">
      <c r="A29" t="s">
        <v>91</v>
      </c>
      <c r="B29" s="3" t="s">
        <v>62</v>
      </c>
      <c r="C29" s="3" t="s">
        <v>60</v>
      </c>
      <c r="E29" s="23" t="s">
        <v>130</v>
      </c>
    </row>
    <row r="30" spans="1:5" x14ac:dyDescent="0.25">
      <c r="A30" t="s">
        <v>92</v>
      </c>
      <c r="B30" s="3" t="s">
        <v>93</v>
      </c>
      <c r="C30" s="3" t="s">
        <v>60</v>
      </c>
      <c r="D30" s="3" t="s">
        <v>64</v>
      </c>
      <c r="E30" s="23" t="s">
        <v>129</v>
      </c>
    </row>
    <row r="31" spans="1:5" x14ac:dyDescent="0.25">
      <c r="B31" s="20">
        <f>22/28</f>
        <v>0.7857142857142857</v>
      </c>
      <c r="C31" s="20">
        <f>13/28</f>
        <v>0.4642857142857143</v>
      </c>
      <c r="D31" s="20">
        <f>12/28</f>
        <v>0.42857142857142855</v>
      </c>
      <c r="E31" s="21">
        <f>12/28</f>
        <v>0.42857142857142855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B19" workbookViewId="0">
      <selection activeCell="C16" sqref="C16"/>
    </sheetView>
  </sheetViews>
  <sheetFormatPr defaultRowHeight="15" x14ac:dyDescent="0.25"/>
  <cols>
    <col min="1" max="1" width="18.28515625" style="3" hidden="1" customWidth="1"/>
    <col min="2" max="2" width="20" bestFit="1" customWidth="1"/>
    <col min="3" max="5" width="9.140625" style="3"/>
  </cols>
  <sheetData>
    <row r="1" spans="1:6" ht="16.5" thickTop="1" thickBot="1" x14ac:dyDescent="0.3">
      <c r="B1" s="7" t="s">
        <v>0</v>
      </c>
    </row>
    <row r="2" spans="1:6" x14ac:dyDescent="0.25">
      <c r="B2" s="15" t="s">
        <v>4</v>
      </c>
      <c r="C2" s="3" t="s">
        <v>56</v>
      </c>
      <c r="D2" s="3" t="s">
        <v>57</v>
      </c>
      <c r="E2" s="3" t="s">
        <v>58</v>
      </c>
    </row>
    <row r="3" spans="1:6" x14ac:dyDescent="0.25">
      <c r="A3" s="14" t="s">
        <v>128</v>
      </c>
      <c r="B3" t="s">
        <v>65</v>
      </c>
      <c r="C3" s="3" t="s">
        <v>62</v>
      </c>
      <c r="D3" s="3" t="s">
        <v>60</v>
      </c>
    </row>
    <row r="4" spans="1:6" x14ac:dyDescent="0.25">
      <c r="A4" s="14" t="s">
        <v>10</v>
      </c>
      <c r="B4" t="s">
        <v>66</v>
      </c>
      <c r="C4" s="3" t="s">
        <v>62</v>
      </c>
      <c r="D4" s="3" t="s">
        <v>61</v>
      </c>
      <c r="F4" s="23" t="s">
        <v>130</v>
      </c>
    </row>
    <row r="5" spans="1:6" x14ac:dyDescent="0.25">
      <c r="A5" s="14" t="s">
        <v>12</v>
      </c>
      <c r="B5" t="s">
        <v>67</v>
      </c>
      <c r="C5" s="3" t="s">
        <v>93</v>
      </c>
      <c r="D5" s="3" t="s">
        <v>61</v>
      </c>
      <c r="F5" s="23" t="s">
        <v>129</v>
      </c>
    </row>
    <row r="6" spans="1:6" x14ac:dyDescent="0.25">
      <c r="A6" s="14" t="s">
        <v>14</v>
      </c>
      <c r="B6" t="s">
        <v>68</v>
      </c>
      <c r="C6" s="3" t="s">
        <v>63</v>
      </c>
      <c r="D6" s="3" t="s">
        <v>60</v>
      </c>
      <c r="E6" s="3" t="s">
        <v>64</v>
      </c>
      <c r="F6" s="23" t="s">
        <v>129</v>
      </c>
    </row>
    <row r="7" spans="1:6" x14ac:dyDescent="0.25">
      <c r="A7" s="14" t="s">
        <v>16</v>
      </c>
      <c r="B7" t="s">
        <v>69</v>
      </c>
      <c r="C7" s="3" t="s">
        <v>62</v>
      </c>
      <c r="D7" s="3" t="s">
        <v>60</v>
      </c>
      <c r="F7" s="23" t="s">
        <v>130</v>
      </c>
    </row>
    <row r="8" spans="1:6" x14ac:dyDescent="0.25">
      <c r="A8" s="14" t="s">
        <v>18</v>
      </c>
      <c r="B8" t="s">
        <v>70</v>
      </c>
      <c r="C8" s="3" t="s">
        <v>93</v>
      </c>
      <c r="D8" s="3" t="s">
        <v>60</v>
      </c>
      <c r="F8" s="23" t="s">
        <v>130</v>
      </c>
    </row>
    <row r="9" spans="1:6" x14ac:dyDescent="0.25">
      <c r="A9" s="14" t="s">
        <v>20</v>
      </c>
      <c r="B9" t="s">
        <v>71</v>
      </c>
      <c r="C9" s="3" t="s">
        <v>93</v>
      </c>
      <c r="D9" s="3" t="s">
        <v>60</v>
      </c>
      <c r="E9" s="3" t="s">
        <v>64</v>
      </c>
      <c r="F9" s="23" t="s">
        <v>130</v>
      </c>
    </row>
    <row r="10" spans="1:6" x14ac:dyDescent="0.25">
      <c r="A10" s="14" t="s">
        <v>22</v>
      </c>
      <c r="B10" t="s">
        <v>72</v>
      </c>
      <c r="C10" s="3" t="s">
        <v>93</v>
      </c>
      <c r="D10" s="3" t="s">
        <v>61</v>
      </c>
      <c r="E10" s="3" t="s">
        <v>64</v>
      </c>
      <c r="F10" s="23" t="s">
        <v>130</v>
      </c>
    </row>
    <row r="11" spans="1:6" x14ac:dyDescent="0.25">
      <c r="A11" s="14" t="s">
        <v>24</v>
      </c>
      <c r="B11" t="s">
        <v>73</v>
      </c>
      <c r="C11" s="3" t="s">
        <v>93</v>
      </c>
      <c r="D11" s="3" t="s">
        <v>61</v>
      </c>
      <c r="F11" s="23" t="s">
        <v>129</v>
      </c>
    </row>
    <row r="12" spans="1:6" x14ac:dyDescent="0.25">
      <c r="A12" s="14" t="s">
        <v>26</v>
      </c>
      <c r="B12" t="s">
        <v>74</v>
      </c>
      <c r="C12" s="3" t="s">
        <v>63</v>
      </c>
      <c r="D12" s="3" t="s">
        <v>60</v>
      </c>
      <c r="F12" s="23" t="s">
        <v>130</v>
      </c>
    </row>
    <row r="13" spans="1:6" x14ac:dyDescent="0.25">
      <c r="A13" s="14" t="s">
        <v>131</v>
      </c>
      <c r="B13" t="s">
        <v>75</v>
      </c>
      <c r="C13" s="3" t="s">
        <v>63</v>
      </c>
      <c r="D13" s="3" t="s">
        <v>60</v>
      </c>
      <c r="F13" s="23" t="s">
        <v>130</v>
      </c>
    </row>
    <row r="14" spans="1:6" x14ac:dyDescent="0.25">
      <c r="A14" s="18" t="s">
        <v>29</v>
      </c>
      <c r="B14" t="s">
        <v>76</v>
      </c>
      <c r="C14" s="3" t="s">
        <v>93</v>
      </c>
      <c r="D14" s="3" t="s">
        <v>60</v>
      </c>
      <c r="F14" s="23" t="s">
        <v>130</v>
      </c>
    </row>
    <row r="15" spans="1:6" x14ac:dyDescent="0.25">
      <c r="A15" s="14" t="s">
        <v>31</v>
      </c>
      <c r="B15" t="s">
        <v>77</v>
      </c>
      <c r="C15" s="3" t="s">
        <v>63</v>
      </c>
      <c r="D15" s="3" t="s">
        <v>60</v>
      </c>
      <c r="E15" s="3" t="s">
        <v>64</v>
      </c>
      <c r="F15" s="23" t="s">
        <v>130</v>
      </c>
    </row>
    <row r="16" spans="1:6" x14ac:dyDescent="0.25">
      <c r="A16" s="14" t="s">
        <v>33</v>
      </c>
      <c r="B16" t="s">
        <v>78</v>
      </c>
      <c r="C16" s="3" t="s">
        <v>62</v>
      </c>
      <c r="D16" s="3" t="s">
        <v>61</v>
      </c>
      <c r="F16" s="23" t="s">
        <v>130</v>
      </c>
    </row>
    <row r="17" spans="1:6" x14ac:dyDescent="0.25">
      <c r="A17" s="18" t="s">
        <v>35</v>
      </c>
      <c r="B17" t="s">
        <v>79</v>
      </c>
      <c r="C17" s="3" t="s">
        <v>62</v>
      </c>
      <c r="D17" s="3" t="s">
        <v>61</v>
      </c>
      <c r="F17" s="23" t="s">
        <v>130</v>
      </c>
    </row>
    <row r="18" spans="1:6" x14ac:dyDescent="0.25">
      <c r="A18" s="14" t="s">
        <v>37</v>
      </c>
      <c r="B18" t="s">
        <v>80</v>
      </c>
      <c r="C18" s="3" t="s">
        <v>63</v>
      </c>
      <c r="D18" s="3" t="s">
        <v>61</v>
      </c>
      <c r="E18" s="3" t="s">
        <v>64</v>
      </c>
      <c r="F18" s="23" t="s">
        <v>129</v>
      </c>
    </row>
    <row r="19" spans="1:6" x14ac:dyDescent="0.25">
      <c r="A19" s="14" t="s">
        <v>39</v>
      </c>
      <c r="B19" t="s">
        <v>81</v>
      </c>
      <c r="C19" s="3" t="s">
        <v>93</v>
      </c>
      <c r="D19" s="3" t="s">
        <v>60</v>
      </c>
      <c r="E19" s="3" t="s">
        <v>64</v>
      </c>
      <c r="F19" s="23" t="s">
        <v>129</v>
      </c>
    </row>
    <row r="20" spans="1:6" x14ac:dyDescent="0.25">
      <c r="A20" s="14" t="s">
        <v>41</v>
      </c>
      <c r="B20" t="s">
        <v>82</v>
      </c>
      <c r="C20" s="3" t="s">
        <v>93</v>
      </c>
      <c r="D20" s="3" t="s">
        <v>60</v>
      </c>
      <c r="F20" s="23" t="s">
        <v>130</v>
      </c>
    </row>
    <row r="21" spans="1:6" x14ac:dyDescent="0.25">
      <c r="A21" s="14" t="s">
        <v>43</v>
      </c>
      <c r="B21" t="s">
        <v>83</v>
      </c>
      <c r="C21" s="3" t="s">
        <v>62</v>
      </c>
      <c r="D21" s="3" t="s">
        <v>60</v>
      </c>
      <c r="E21" s="3" t="s">
        <v>64</v>
      </c>
      <c r="F21" s="23" t="s">
        <v>130</v>
      </c>
    </row>
    <row r="22" spans="1:6" x14ac:dyDescent="0.25">
      <c r="A22" s="14" t="s">
        <v>45</v>
      </c>
      <c r="B22" t="s">
        <v>84</v>
      </c>
      <c r="C22" s="3" t="s">
        <v>62</v>
      </c>
      <c r="D22" s="3" t="s">
        <v>60</v>
      </c>
      <c r="F22" s="23" t="s">
        <v>130</v>
      </c>
    </row>
    <row r="23" spans="1:6" x14ac:dyDescent="0.25">
      <c r="A23" s="14" t="s">
        <v>47</v>
      </c>
      <c r="B23" t="s">
        <v>85</v>
      </c>
      <c r="C23" s="3" t="s">
        <v>63</v>
      </c>
      <c r="D23" s="3" t="s">
        <v>61</v>
      </c>
      <c r="E23" s="3" t="s">
        <v>64</v>
      </c>
      <c r="F23" s="23" t="s">
        <v>130</v>
      </c>
    </row>
    <row r="24" spans="1:6" ht="15.75" thickBot="1" x14ac:dyDescent="0.3">
      <c r="A24" s="11" t="s">
        <v>49</v>
      </c>
      <c r="B24" t="s">
        <v>86</v>
      </c>
      <c r="C24" s="3" t="s">
        <v>63</v>
      </c>
      <c r="D24" s="3" t="s">
        <v>60</v>
      </c>
      <c r="E24" s="3" t="s">
        <v>64</v>
      </c>
      <c r="F24" s="23" t="s">
        <v>129</v>
      </c>
    </row>
    <row r="25" spans="1:6" ht="15.75" thickBot="1" x14ac:dyDescent="0.3">
      <c r="A25" s="12" t="s">
        <v>50</v>
      </c>
      <c r="B25" t="s">
        <v>87</v>
      </c>
      <c r="C25" s="3" t="s">
        <v>64</v>
      </c>
      <c r="D25" s="3" t="s">
        <v>60</v>
      </c>
      <c r="E25" s="3" t="s">
        <v>64</v>
      </c>
      <c r="F25" s="23" t="s">
        <v>130</v>
      </c>
    </row>
    <row r="26" spans="1:6" ht="15.75" thickBot="1" x14ac:dyDescent="0.3">
      <c r="A26" s="9" t="s">
        <v>51</v>
      </c>
      <c r="B26" t="s">
        <v>88</v>
      </c>
      <c r="C26" s="3" t="s">
        <v>93</v>
      </c>
      <c r="D26" s="3" t="s">
        <v>60</v>
      </c>
      <c r="F26" s="23" t="s">
        <v>130</v>
      </c>
    </row>
    <row r="27" spans="1:6" x14ac:dyDescent="0.25">
      <c r="A27" s="10" t="s">
        <v>52</v>
      </c>
      <c r="B27" t="s">
        <v>89</v>
      </c>
      <c r="C27" s="3" t="s">
        <v>62</v>
      </c>
      <c r="D27" s="3" t="s">
        <v>61</v>
      </c>
      <c r="F27" s="23" t="s">
        <v>129</v>
      </c>
    </row>
    <row r="28" spans="1:6" x14ac:dyDescent="0.25">
      <c r="A28" s="13" t="s">
        <v>53</v>
      </c>
      <c r="B28" t="s">
        <v>90</v>
      </c>
      <c r="C28" s="3" t="s">
        <v>62</v>
      </c>
      <c r="D28" s="3" t="s">
        <v>60</v>
      </c>
      <c r="F28" s="23" t="s">
        <v>129</v>
      </c>
    </row>
    <row r="29" spans="1:6" x14ac:dyDescent="0.25">
      <c r="A29" s="13" t="s">
        <v>54</v>
      </c>
      <c r="B29" t="s">
        <v>91</v>
      </c>
      <c r="C29" s="3" t="s">
        <v>63</v>
      </c>
      <c r="D29" s="3" t="s">
        <v>60</v>
      </c>
      <c r="F29" s="23" t="s">
        <v>129</v>
      </c>
    </row>
    <row r="30" spans="1:6" x14ac:dyDescent="0.25">
      <c r="A30" s="13" t="s">
        <v>55</v>
      </c>
      <c r="B30" t="s">
        <v>92</v>
      </c>
      <c r="C30" s="3" t="s">
        <v>93</v>
      </c>
      <c r="D30" s="3" t="s">
        <v>61</v>
      </c>
      <c r="E30" s="3" t="s">
        <v>64</v>
      </c>
      <c r="F30" s="23" t="s">
        <v>129</v>
      </c>
    </row>
    <row r="31" spans="1:6" s="21" customFormat="1" x14ac:dyDescent="0.25">
      <c r="A31" s="20"/>
      <c r="C31" s="20">
        <f>18/24</f>
        <v>0.75</v>
      </c>
      <c r="D31" s="20">
        <f>10/28</f>
        <v>0.35714285714285715</v>
      </c>
      <c r="E31" s="20">
        <f>11/28</f>
        <v>0.39285714285714285</v>
      </c>
      <c r="F31" s="21">
        <f>11/28</f>
        <v>0.39285714285714285</v>
      </c>
    </row>
    <row r="32" spans="1:6" ht="15.75" thickBot="1" x14ac:dyDescent="0.3"/>
    <row r="33" spans="1:1" ht="15.75" thickBot="1" x14ac:dyDescent="0.3">
      <c r="A33" s="6"/>
    </row>
    <row r="34" spans="1:1" x14ac:dyDescent="0.25">
      <c r="A34" s="5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12" sqref="B12"/>
    </sheetView>
  </sheetViews>
  <sheetFormatPr defaultColWidth="26.7109375" defaultRowHeight="15" x14ac:dyDescent="0.25"/>
  <cols>
    <col min="2" max="4" width="26.7109375" style="3"/>
  </cols>
  <sheetData>
    <row r="1" spans="1:4" ht="16.5" thickTop="1" thickBot="1" x14ac:dyDescent="0.3">
      <c r="A1" s="7" t="s">
        <v>0</v>
      </c>
    </row>
    <row r="2" spans="1:4" x14ac:dyDescent="0.25">
      <c r="A2" s="16" t="s">
        <v>5</v>
      </c>
      <c r="B2" s="3" t="s">
        <v>56</v>
      </c>
      <c r="C2" s="3" t="s">
        <v>57</v>
      </c>
      <c r="D2" s="3" t="s">
        <v>58</v>
      </c>
    </row>
    <row r="3" spans="1:4" x14ac:dyDescent="0.25">
      <c r="A3" t="s">
        <v>94</v>
      </c>
      <c r="B3" s="3" t="s">
        <v>93</v>
      </c>
      <c r="C3" s="3" t="s">
        <v>60</v>
      </c>
      <c r="D3" s="3" t="s">
        <v>129</v>
      </c>
    </row>
    <row r="4" spans="1:4" x14ac:dyDescent="0.25">
      <c r="A4" t="s">
        <v>95</v>
      </c>
      <c r="B4" s="3" t="s">
        <v>93</v>
      </c>
      <c r="C4" s="3" t="s">
        <v>60</v>
      </c>
      <c r="D4" s="3" t="s">
        <v>129</v>
      </c>
    </row>
    <row r="5" spans="1:4" x14ac:dyDescent="0.25">
      <c r="A5" t="s">
        <v>96</v>
      </c>
      <c r="B5" s="3" t="s">
        <v>63</v>
      </c>
      <c r="C5" s="3" t="s">
        <v>60</v>
      </c>
      <c r="D5" s="3" t="s">
        <v>129</v>
      </c>
    </row>
    <row r="6" spans="1:4" x14ac:dyDescent="0.25">
      <c r="A6" t="s">
        <v>97</v>
      </c>
      <c r="B6" s="3" t="s">
        <v>63</v>
      </c>
      <c r="C6" s="3" t="s">
        <v>60</v>
      </c>
      <c r="D6" s="3" t="s">
        <v>130</v>
      </c>
    </row>
    <row r="7" spans="1:4" x14ac:dyDescent="0.25">
      <c r="A7" t="s">
        <v>98</v>
      </c>
      <c r="B7" s="3" t="s">
        <v>93</v>
      </c>
      <c r="C7" s="3" t="s">
        <v>61</v>
      </c>
      <c r="D7" s="3" t="s">
        <v>129</v>
      </c>
    </row>
    <row r="8" spans="1:4" x14ac:dyDescent="0.25">
      <c r="A8" t="s">
        <v>99</v>
      </c>
      <c r="B8" s="3" t="s">
        <v>63</v>
      </c>
      <c r="C8" s="3" t="s">
        <v>60</v>
      </c>
      <c r="D8" s="3" t="s">
        <v>129</v>
      </c>
    </row>
    <row r="9" spans="1:4" x14ac:dyDescent="0.25">
      <c r="A9" t="s">
        <v>100</v>
      </c>
      <c r="B9" s="3" t="s">
        <v>63</v>
      </c>
      <c r="C9" s="3" t="s">
        <v>60</v>
      </c>
      <c r="D9" s="3" t="s">
        <v>129</v>
      </c>
    </row>
    <row r="10" spans="1:4" x14ac:dyDescent="0.25">
      <c r="A10" t="s">
        <v>101</v>
      </c>
      <c r="B10" s="3" t="s">
        <v>63</v>
      </c>
      <c r="C10" s="3" t="s">
        <v>61</v>
      </c>
      <c r="D10" s="3" t="s">
        <v>129</v>
      </c>
    </row>
    <row r="11" spans="1:4" ht="18" customHeight="1" x14ac:dyDescent="0.25">
      <c r="A11" t="s">
        <v>102</v>
      </c>
      <c r="B11" s="3" t="s">
        <v>93</v>
      </c>
      <c r="C11" s="3" t="s">
        <v>60</v>
      </c>
      <c r="D11" s="3" t="s">
        <v>129</v>
      </c>
    </row>
    <row r="12" spans="1:4" x14ac:dyDescent="0.25">
      <c r="A12" t="s">
        <v>103</v>
      </c>
      <c r="B12" s="3" t="s">
        <v>62</v>
      </c>
      <c r="C12" s="3" t="s">
        <v>61</v>
      </c>
      <c r="D12" s="3" t="s">
        <v>130</v>
      </c>
    </row>
    <row r="13" spans="1:4" x14ac:dyDescent="0.25">
      <c r="A13" t="s">
        <v>104</v>
      </c>
      <c r="B13" s="3" t="s">
        <v>93</v>
      </c>
      <c r="C13" s="3" t="s">
        <v>61</v>
      </c>
      <c r="D13" s="3" t="s">
        <v>129</v>
      </c>
    </row>
    <row r="14" spans="1:4" x14ac:dyDescent="0.25">
      <c r="A14" t="s">
        <v>105</v>
      </c>
      <c r="B14" s="3" t="s">
        <v>63</v>
      </c>
      <c r="C14" s="3" t="s">
        <v>61</v>
      </c>
      <c r="D14" s="3" t="s">
        <v>129</v>
      </c>
    </row>
    <row r="15" spans="1:4" x14ac:dyDescent="0.25">
      <c r="A15" t="s">
        <v>106</v>
      </c>
      <c r="B15" s="3" t="s">
        <v>93</v>
      </c>
      <c r="C15" s="3" t="s">
        <v>61</v>
      </c>
      <c r="D15" s="3" t="s">
        <v>129</v>
      </c>
    </row>
    <row r="16" spans="1:4" x14ac:dyDescent="0.25">
      <c r="A16" t="s">
        <v>107</v>
      </c>
      <c r="B16" s="3" t="s">
        <v>62</v>
      </c>
      <c r="C16" s="3" t="s">
        <v>60</v>
      </c>
      <c r="D16" s="3" t="s">
        <v>129</v>
      </c>
    </row>
    <row r="17" spans="1:4" x14ac:dyDescent="0.25">
      <c r="A17" t="s">
        <v>108</v>
      </c>
      <c r="B17" s="3" t="s">
        <v>63</v>
      </c>
      <c r="C17" s="3" t="s">
        <v>61</v>
      </c>
      <c r="D17" s="3" t="s">
        <v>129</v>
      </c>
    </row>
    <row r="18" spans="1:4" x14ac:dyDescent="0.25">
      <c r="A18" t="s">
        <v>109</v>
      </c>
      <c r="B18" s="3" t="s">
        <v>93</v>
      </c>
      <c r="C18" s="3" t="s">
        <v>61</v>
      </c>
      <c r="D18" s="3" t="s">
        <v>129</v>
      </c>
    </row>
    <row r="19" spans="1:4" x14ac:dyDescent="0.25">
      <c r="A19" t="s">
        <v>110</v>
      </c>
      <c r="B19" s="3" t="s">
        <v>63</v>
      </c>
      <c r="C19" s="3" t="s">
        <v>60</v>
      </c>
      <c r="D19" s="3" t="s">
        <v>129</v>
      </c>
    </row>
    <row r="20" spans="1:4" x14ac:dyDescent="0.25">
      <c r="A20" t="s">
        <v>111</v>
      </c>
      <c r="B20" s="3" t="s">
        <v>93</v>
      </c>
      <c r="C20" s="3" t="s">
        <v>60</v>
      </c>
      <c r="D20" s="3" t="s">
        <v>129</v>
      </c>
    </row>
    <row r="21" spans="1:4" x14ac:dyDescent="0.25">
      <c r="A21" t="s">
        <v>112</v>
      </c>
      <c r="B21" s="3" t="s">
        <v>63</v>
      </c>
      <c r="C21" s="3" t="s">
        <v>60</v>
      </c>
      <c r="D21" s="3" t="s">
        <v>129</v>
      </c>
    </row>
    <row r="22" spans="1:4" x14ac:dyDescent="0.25">
      <c r="A22" t="s">
        <v>113</v>
      </c>
      <c r="B22" s="3" t="s">
        <v>93</v>
      </c>
      <c r="C22" s="3" t="s">
        <v>61</v>
      </c>
      <c r="D22" s="3" t="s">
        <v>129</v>
      </c>
    </row>
    <row r="23" spans="1:4" x14ac:dyDescent="0.25">
      <c r="A23" t="s">
        <v>114</v>
      </c>
      <c r="B23" s="3" t="s">
        <v>93</v>
      </c>
      <c r="C23" s="3" t="s">
        <v>61</v>
      </c>
      <c r="D23" s="3" t="s">
        <v>129</v>
      </c>
    </row>
    <row r="24" spans="1:4" x14ac:dyDescent="0.25">
      <c r="A24" t="s">
        <v>115</v>
      </c>
      <c r="B24" s="3" t="s">
        <v>93</v>
      </c>
      <c r="C24" s="3" t="s">
        <v>61</v>
      </c>
      <c r="D24" s="3" t="s">
        <v>130</v>
      </c>
    </row>
    <row r="25" spans="1:4" x14ac:dyDescent="0.25">
      <c r="A25" t="s">
        <v>116</v>
      </c>
      <c r="B25" s="3" t="s">
        <v>63</v>
      </c>
      <c r="C25" s="3" t="s">
        <v>61</v>
      </c>
      <c r="D25" s="3" t="s">
        <v>130</v>
      </c>
    </row>
    <row r="26" spans="1:4" x14ac:dyDescent="0.25">
      <c r="A26" t="s">
        <v>117</v>
      </c>
      <c r="B26" s="3" t="s">
        <v>63</v>
      </c>
      <c r="C26" s="3" t="s">
        <v>61</v>
      </c>
      <c r="D26" s="3" t="s">
        <v>129</v>
      </c>
    </row>
    <row r="27" spans="1:4" x14ac:dyDescent="0.25">
      <c r="A27" t="s">
        <v>118</v>
      </c>
      <c r="B27" s="3" t="s">
        <v>63</v>
      </c>
      <c r="C27" s="3" t="s">
        <v>61</v>
      </c>
      <c r="D27" s="3" t="s">
        <v>130</v>
      </c>
    </row>
    <row r="28" spans="1:4" x14ac:dyDescent="0.25">
      <c r="A28" t="s">
        <v>119</v>
      </c>
      <c r="B28" s="3" t="s">
        <v>63</v>
      </c>
      <c r="C28" s="3" t="s">
        <v>60</v>
      </c>
      <c r="D28" s="3" t="s">
        <v>130</v>
      </c>
    </row>
    <row r="29" spans="1:4" x14ac:dyDescent="0.25">
      <c r="A29" t="s">
        <v>120</v>
      </c>
      <c r="B29" s="3" t="s">
        <v>93</v>
      </c>
      <c r="C29" s="3" t="s">
        <v>61</v>
      </c>
      <c r="D29" s="3" t="s">
        <v>129</v>
      </c>
    </row>
    <row r="30" spans="1:4" x14ac:dyDescent="0.25">
      <c r="A30" t="s">
        <v>121</v>
      </c>
      <c r="B30" s="3" t="s">
        <v>63</v>
      </c>
      <c r="C30" s="3" t="s">
        <v>60</v>
      </c>
      <c r="D30" s="3" t="s">
        <v>130</v>
      </c>
    </row>
    <row r="31" spans="1:4" x14ac:dyDescent="0.25">
      <c r="B31" s="20">
        <f>26/28</f>
        <v>0.9285714285714286</v>
      </c>
      <c r="C31" s="20">
        <f>15/28</f>
        <v>0.5357142857142857</v>
      </c>
      <c r="D31" s="20">
        <f>21/28</f>
        <v>0.75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Rosters</vt:lpstr>
      <vt:lpstr> 2018 List</vt:lpstr>
      <vt:lpstr> 2019 List </vt:lpstr>
      <vt:lpstr> 2020 List</vt:lpstr>
      <vt:lpstr>2021A</vt:lpstr>
      <vt:lpstr>2021B</vt:lpstr>
    </vt:vector>
  </TitlesOfParts>
  <Manager/>
  <Company>Georgia Health Sciences University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Todd</dc:creator>
  <cp:keywords/>
  <dc:description/>
  <cp:lastModifiedBy>William Greszes</cp:lastModifiedBy>
  <cp:revision/>
  <dcterms:created xsi:type="dcterms:W3CDTF">2017-05-23T08:22:40Z</dcterms:created>
  <dcterms:modified xsi:type="dcterms:W3CDTF">2018-04-26T20:35:15Z</dcterms:modified>
  <cp:category/>
  <cp:contentStatus/>
</cp:coreProperties>
</file>